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e" sheetId="1" state="visible" r:id="rId1"/>
    <sheet xmlns:r="http://schemas.openxmlformats.org/officeDocument/2006/relationships" name="Findings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A1A1E"/>
      <sz val="16"/>
    </font>
    <font>
      <name val="Arial"/>
      <i val="1"/>
      <color rgb="0055555A"/>
      <sz val="10"/>
    </font>
    <font>
      <name val="Arial"/>
      <b val="1"/>
      <color rgb="00FFFFFF"/>
      <sz val="10"/>
    </font>
    <font>
      <name val="Arial"/>
      <color rgb="008A8A8F"/>
      <sz val="10"/>
    </font>
    <font>
      <name val="Arial"/>
      <color rgb="001A1A1E"/>
      <sz val="10"/>
    </font>
    <font>
      <name val="Arial"/>
      <b val="1"/>
      <color rgb="001A1A1E"/>
      <sz val="11"/>
    </font>
    <font>
      <name val="Arial"/>
      <b val="1"/>
      <color rgb="001A1A1E"/>
      <sz val="10"/>
    </font>
    <font>
      <name val="Arial"/>
      <color rgb="0055555A"/>
      <sz val="10"/>
    </font>
    <font>
      <name val="Arial"/>
      <b val="1"/>
      <color rgb="001A1A1E"/>
      <sz val="12"/>
    </font>
    <font>
      <name val="Arial"/>
      <b val="1"/>
      <color rgb="00C2341A"/>
      <sz val="11"/>
    </font>
  </fonts>
  <fills count="5">
    <fill>
      <patternFill/>
    </fill>
    <fill>
      <patternFill patternType="gray125"/>
    </fill>
    <fill>
      <patternFill patternType="solid">
        <fgColor rgb="001A1A1E"/>
      </patternFill>
    </fill>
    <fill>
      <patternFill patternType="solid">
        <fgColor rgb="00F2F2EF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8D8D4"/>
      </left>
      <right style="thin">
        <color rgb="00D8D8D4"/>
      </right>
      <top style="thin">
        <color rgb="00D8D8D4"/>
      </top>
      <bottom style="thin">
        <color rgb="00D8D8D4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9" fillId="0" borderId="0" pivotButton="0" quotePrefix="0" xfId="0"/>
    <xf numFmtId="0" fontId="7" fillId="0" borderId="0" pivotButton="0" quotePrefix="0" xfId="0"/>
    <xf numFmtId="0" fontId="5" fillId="0" borderId="0" applyAlignment="1" pivotButton="0" quotePrefix="0" xfId="0">
      <alignment vertical="top" wrapText="1"/>
    </xf>
    <xf numFmtId="0" fontId="1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2" fillId="3" borderId="1" applyAlignment="1" pivotButton="0" quotePrefix="0" xfId="0">
      <alignment vertical="top" wrapText="1"/>
    </xf>
    <xf numFmtId="0" fontId="4" fillId="0" borderId="1" pivotButton="0" quotePrefix="0" xfId="0"/>
    <xf numFmtId="0" fontId="5" fillId="4" borderId="1" applyAlignment="1" pivotButton="0" quotePrefix="0" xfId="0">
      <alignment vertical="top" wrapText="1"/>
    </xf>
    <xf numFmtId="0" fontId="6" fillId="0" borderId="0" pivotButton="0" quotePrefix="0" xfId="0"/>
    <xf numFmtId="0" fontId="3" fillId="2" borderId="0" pivotButton="0" quotePrefix="0" xfId="0"/>
    <xf numFmtId="0" fontId="5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16" customWidth="1" min="1" max="1"/>
    <col width="90" customWidth="1" min="2" max="2"/>
  </cols>
  <sheetData>
    <row r="1">
      <c r="A1" s="1" t="inlineStr">
        <is>
          <t>How to use this template</t>
        </is>
      </c>
    </row>
    <row r="2">
      <c r="A2" s="2" t="inlineStr">
        <is>
          <t>Yellow cells</t>
        </is>
      </c>
      <c r="B2" s="3" t="inlineStr">
        <is>
          <t>Yours to fill in, on the Findings sheet. Everything on Summary is a formula.</t>
        </is>
      </c>
    </row>
    <row r="3">
      <c r="A3" s="2" t="inlineStr">
        <is>
          <t>Grey row</t>
        </is>
      </c>
      <c r="B3" s="3" t="inlineStr">
        <is>
          <t>A worked example of one finding. Delete it or leave it; it is never counted.</t>
        </is>
      </c>
    </row>
    <row r="4">
      <c r="A4" s="2" t="inlineStr">
        <is>
          <t>One idea</t>
        </is>
      </c>
      <c r="B4" s="3" t="inlineStr">
        <is>
          <t>One row, one finding. Two problems on one page are two rows.</t>
        </is>
      </c>
    </row>
    <row r="5">
      <c r="A5" s="4" t="inlineStr"/>
    </row>
    <row r="6">
      <c r="A6" s="4" t="inlineStr">
        <is>
          <t>Confidence</t>
        </is>
      </c>
    </row>
    <row r="7">
      <c r="A7" s="2" t="inlineStr">
        <is>
          <t>Confirmed</t>
        </is>
      </c>
      <c r="B7" s="3" t="inlineStr">
        <is>
          <t>Reproduced by hand against the live site</t>
        </is>
      </c>
    </row>
    <row r="8">
      <c r="A8" s="2" t="inlineStr">
        <is>
          <t>Likely</t>
        </is>
      </c>
      <c r="B8" s="3" t="inlineStr">
        <is>
          <t>Strong evidence, not independently reproduced</t>
        </is>
      </c>
    </row>
    <row r="9">
      <c r="A9" s="2" t="inlineStr">
        <is>
          <t>Unverified</t>
        </is>
      </c>
      <c r="B9" s="3" t="inlineStr">
        <is>
          <t>Reported by a tool, kept visible but not asserted</t>
        </is>
      </c>
    </row>
    <row r="10">
      <c r="A10" s="4" t="inlineStr"/>
    </row>
    <row r="11">
      <c r="A11" s="4" t="inlineStr">
        <is>
          <t>Severity</t>
        </is>
      </c>
    </row>
    <row r="12">
      <c r="A12" s="2" t="inlineStr">
        <is>
          <t>Critical</t>
        </is>
      </c>
      <c r="B12" s="3" t="inlineStr">
        <is>
          <t>Reserved for sitewide indexing or access blocks: the site, or a large part of it, cannot be found.</t>
        </is>
      </c>
    </row>
    <row r="13">
      <c r="A13" s="2" t="inlineStr">
        <is>
          <t>High</t>
        </is>
      </c>
      <c r="B13" s="3" t="inlineStr">
        <is>
          <t>Materially hurts how the site is crawled, understood or trusted, on many pages.</t>
        </is>
      </c>
    </row>
    <row r="14">
      <c r="A14" s="2" t="inlineStr">
        <is>
          <t>Medium</t>
        </is>
      </c>
      <c r="B14" s="3" t="inlineStr">
        <is>
          <t>A real problem with a contained effect.</t>
        </is>
      </c>
    </row>
    <row r="15">
      <c r="A15" s="2" t="inlineStr">
        <is>
          <t>Low</t>
        </is>
      </c>
      <c r="B15" s="3" t="inlineStr">
        <is>
          <t>Worth fixing when convenient.</t>
        </is>
      </c>
    </row>
    <row r="16">
      <c r="A16" s="4" t="inlineStr"/>
    </row>
    <row r="17">
      <c r="A17" s="2" t="inlineStr">
        <is>
          <t>The rule</t>
        </is>
      </c>
      <c r="B17" s="3" t="inlineStr">
        <is>
          <t>Sort by severity, then by confidence. A Critical finding marked Unverified is a reason to look harder, not a reason to act.</t>
        </is>
      </c>
    </row>
    <row r="18">
      <c r="A18" s="4" t="inlineStr"/>
    </row>
    <row r="19">
      <c r="A19" s="2" t="inlineStr">
        <is>
          <t>Source</t>
        </is>
      </c>
      <c r="B19" s="3" t="inlineStr">
        <is>
          <t>Template by Ramakrishnan S, growwithram.in. Free to use and adapt. Contains no client data.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20" customWidth="1" min="3" max="3"/>
    <col width="12" customWidth="1" min="4" max="4"/>
    <col width="14" customWidth="1" min="5" max="5"/>
    <col width="34" customWidth="1" min="6" max="6"/>
    <col width="42" customWidth="1" min="7" max="7"/>
    <col width="36" customWidth="1" min="8" max="8"/>
    <col width="14" customWidth="1" min="9" max="9"/>
    <col width="13" customWidth="1" min="10" max="10"/>
  </cols>
  <sheetData>
    <row r="1">
      <c r="A1" s="5" t="inlineStr">
        <is>
          <t>Website audit report</t>
        </is>
      </c>
    </row>
    <row r="2">
      <c r="A2" s="6" t="inlineStr">
        <is>
          <t>One row per finding. Yellow cells are yours to fill in. Write 'How to check' before 'Fix': if you cannot say how to reproduce a finding, it is not ready.</t>
        </is>
      </c>
    </row>
    <row r="4">
      <c r="A4" s="7" t="inlineStr">
        <is>
          <t>#</t>
        </is>
      </c>
      <c r="B4" s="7" t="inlineStr">
        <is>
          <t>Finding</t>
        </is>
      </c>
      <c r="C4" s="7" t="inlineStr">
        <is>
          <t>Category</t>
        </is>
      </c>
      <c r="D4" s="7" t="inlineStr">
        <is>
          <t>Severity</t>
        </is>
      </c>
      <c r="E4" s="7" t="inlineStr">
        <is>
          <t>Confidence</t>
        </is>
      </c>
      <c r="F4" s="7" t="inlineStr">
        <is>
          <t>Page / evidence</t>
        </is>
      </c>
      <c r="G4" s="7" t="inlineStr">
        <is>
          <t>How to check</t>
        </is>
      </c>
      <c r="H4" s="7" t="inlineStr">
        <is>
          <t>Fix</t>
        </is>
      </c>
      <c r="I4" s="7" t="inlineStr">
        <is>
          <t>Owner</t>
        </is>
      </c>
      <c r="J4" s="7" t="inlineStr">
        <is>
          <t>Status</t>
        </is>
      </c>
    </row>
    <row r="5">
      <c r="A5" s="8" t="inlineStr">
        <is>
          <t>Example</t>
        </is>
      </c>
      <c r="B5" s="8" t="inlineStr">
        <is>
          <t>Most URLs in the XML sitemap are near-empty tag archive pages</t>
        </is>
      </c>
      <c r="C5" s="8" t="inlineStr">
        <is>
          <t>Indexation and sitemaps</t>
        </is>
      </c>
      <c r="D5" s="8" t="inlineStr">
        <is>
          <t>High</t>
        </is>
      </c>
      <c r="E5" s="8" t="inlineStr">
        <is>
          <t>Confirmed</t>
        </is>
      </c>
      <c r="F5" s="8" t="inlineStr">
        <is>
          <t>/sitemap_index.xml, tag sitemap: majority of listed URLs are tag archives with under 50 words</t>
        </is>
      </c>
      <c r="G5" s="8" t="inlineStr">
        <is>
          <t>Open the sitemap, count tag URLs against product and page URLs, then open three tag URLs</t>
        </is>
      </c>
      <c r="H5" s="8" t="inlineStr">
        <is>
          <t>Exclude tag archives from the sitemap and set them to noindex</t>
        </is>
      </c>
      <c r="I5" s="8" t="inlineStr">
        <is>
          <t>Developer</t>
        </is>
      </c>
      <c r="J5" s="8" t="inlineStr">
        <is>
          <t>Open</t>
        </is>
      </c>
    </row>
    <row r="6">
      <c r="A6" s="9" t="n">
        <v>1</v>
      </c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</row>
    <row r="7">
      <c r="A7" s="9" t="n">
        <v>2</v>
      </c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</row>
    <row r="8">
      <c r="A8" s="9" t="n">
        <v>3</v>
      </c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</row>
    <row r="9">
      <c r="A9" s="9" t="n">
        <v>4</v>
      </c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</row>
    <row r="10">
      <c r="A10" s="9" t="n">
        <v>5</v>
      </c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</row>
    <row r="11">
      <c r="A11" s="9" t="n">
        <v>6</v>
      </c>
      <c r="B11" s="10" t="n"/>
      <c r="C11" s="10" t="n"/>
      <c r="D11" s="10" t="n"/>
      <c r="E11" s="10" t="n"/>
      <c r="F11" s="10" t="n"/>
      <c r="G11" s="10" t="n"/>
      <c r="H11" s="10" t="n"/>
      <c r="I11" s="10" t="n"/>
      <c r="J11" s="10" t="n"/>
    </row>
    <row r="12">
      <c r="A12" s="9" t="n">
        <v>7</v>
      </c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</row>
    <row r="13">
      <c r="A13" s="9" t="n">
        <v>8</v>
      </c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</row>
    <row r="14">
      <c r="A14" s="9" t="n">
        <v>9</v>
      </c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</row>
    <row r="15">
      <c r="A15" s="9" t="n">
        <v>10</v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</row>
    <row r="16">
      <c r="A16" s="9" t="n">
        <v>11</v>
      </c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>
      <c r="A17" s="9" t="n">
        <v>12</v>
      </c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</row>
    <row r="18">
      <c r="A18" s="9" t="n">
        <v>13</v>
      </c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</row>
    <row r="19">
      <c r="A19" s="9" t="n">
        <v>14</v>
      </c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</row>
    <row r="20">
      <c r="A20" s="9" t="n">
        <v>15</v>
      </c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</row>
    <row r="21">
      <c r="A21" s="9" t="n">
        <v>16</v>
      </c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</row>
    <row r="22">
      <c r="A22" s="9" t="n">
        <v>17</v>
      </c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</row>
    <row r="23">
      <c r="A23" s="9" t="n">
        <v>18</v>
      </c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</row>
    <row r="24">
      <c r="A24" s="9" t="n">
        <v>19</v>
      </c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</row>
    <row r="25">
      <c r="A25" s="9" t="n">
        <v>20</v>
      </c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</row>
    <row r="26">
      <c r="A26" s="9" t="n">
        <v>21</v>
      </c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</row>
    <row r="27">
      <c r="A27" s="9" t="n">
        <v>22</v>
      </c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</row>
    <row r="28">
      <c r="A28" s="9" t="n">
        <v>23</v>
      </c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>
      <c r="A29" s="9" t="n">
        <v>24</v>
      </c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</row>
    <row r="30">
      <c r="A30" s="9" t="n">
        <v>25</v>
      </c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</row>
    <row r="31">
      <c r="A31" s="9" t="n">
        <v>26</v>
      </c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</row>
    <row r="32">
      <c r="A32" s="9" t="n">
        <v>27</v>
      </c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</row>
    <row r="33">
      <c r="A33" s="9" t="n">
        <v>28</v>
      </c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</row>
    <row r="34">
      <c r="A34" s="9" t="n">
        <v>29</v>
      </c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</row>
    <row r="35">
      <c r="A35" s="9" t="n">
        <v>30</v>
      </c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</row>
    <row r="36">
      <c r="A36" s="9" t="n">
        <v>31</v>
      </c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</row>
    <row r="37">
      <c r="A37" s="9" t="n">
        <v>32</v>
      </c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</row>
    <row r="38">
      <c r="A38" s="9" t="n">
        <v>33</v>
      </c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</row>
    <row r="39">
      <c r="A39" s="9" t="n">
        <v>34</v>
      </c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</row>
    <row r="40">
      <c r="A40" s="9" t="n">
        <v>35</v>
      </c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</row>
    <row r="41">
      <c r="A41" s="9" t="n">
        <v>36</v>
      </c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</row>
    <row r="42">
      <c r="A42" s="9" t="n">
        <v>37</v>
      </c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</row>
    <row r="43">
      <c r="A43" s="9" t="n">
        <v>38</v>
      </c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</row>
    <row r="44">
      <c r="A44" s="9" t="n">
        <v>39</v>
      </c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</row>
    <row r="45">
      <c r="A45" s="9" t="n">
        <v>40</v>
      </c>
      <c r="B45" s="10" t="n"/>
      <c r="C45" s="10" t="n"/>
      <c r="D45" s="10" t="n"/>
      <c r="E45" s="10" t="n"/>
      <c r="F45" s="10" t="n"/>
      <c r="G45" s="10" t="n"/>
      <c r="H45" s="10" t="n"/>
      <c r="I45" s="10" t="n"/>
      <c r="J45" s="10" t="n"/>
    </row>
    <row r="46">
      <c r="A46" s="9" t="n">
        <v>41</v>
      </c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</row>
    <row r="47">
      <c r="A47" s="9" t="n">
        <v>42</v>
      </c>
      <c r="B47" s="10" t="n"/>
      <c r="C47" s="10" t="n"/>
      <c r="D47" s="10" t="n"/>
      <c r="E47" s="10" t="n"/>
      <c r="F47" s="10" t="n"/>
      <c r="G47" s="10" t="n"/>
      <c r="H47" s="10" t="n"/>
      <c r="I47" s="10" t="n"/>
      <c r="J47" s="10" t="n"/>
    </row>
    <row r="48">
      <c r="A48" s="9" t="n">
        <v>43</v>
      </c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</row>
    <row r="49">
      <c r="A49" s="9" t="n">
        <v>44</v>
      </c>
      <c r="B49" s="10" t="n"/>
      <c r="C49" s="10" t="n"/>
      <c r="D49" s="10" t="n"/>
      <c r="E49" s="10" t="n"/>
      <c r="F49" s="10" t="n"/>
      <c r="G49" s="10" t="n"/>
      <c r="H49" s="10" t="n"/>
      <c r="I49" s="10" t="n"/>
      <c r="J49" s="10" t="n"/>
    </row>
    <row r="50">
      <c r="A50" s="9" t="n">
        <v>45</v>
      </c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</row>
    <row r="51">
      <c r="A51" s="9" t="n">
        <v>46</v>
      </c>
      <c r="B51" s="10" t="n"/>
      <c r="C51" s="10" t="n"/>
      <c r="D51" s="10" t="n"/>
      <c r="E51" s="10" t="n"/>
      <c r="F51" s="10" t="n"/>
      <c r="G51" s="10" t="n"/>
      <c r="H51" s="10" t="n"/>
      <c r="I51" s="10" t="n"/>
      <c r="J51" s="10" t="n"/>
    </row>
    <row r="52">
      <c r="A52" s="9" t="n">
        <v>47</v>
      </c>
      <c r="B52" s="10" t="n"/>
      <c r="C52" s="10" t="n"/>
      <c r="D52" s="10" t="n"/>
      <c r="E52" s="10" t="n"/>
      <c r="F52" s="10" t="n"/>
      <c r="G52" s="10" t="n"/>
      <c r="H52" s="10" t="n"/>
      <c r="I52" s="10" t="n"/>
      <c r="J52" s="10" t="n"/>
    </row>
    <row r="53">
      <c r="A53" s="9" t="n">
        <v>48</v>
      </c>
      <c r="B53" s="10" t="n"/>
      <c r="C53" s="10" t="n"/>
      <c r="D53" s="10" t="n"/>
      <c r="E53" s="10" t="n"/>
      <c r="F53" s="10" t="n"/>
      <c r="G53" s="10" t="n"/>
      <c r="H53" s="10" t="n"/>
      <c r="I53" s="10" t="n"/>
      <c r="J53" s="10" t="n"/>
    </row>
    <row r="54">
      <c r="A54" s="9" t="n">
        <v>49</v>
      </c>
      <c r="B54" s="10" t="n"/>
      <c r="C54" s="10" t="n"/>
      <c r="D54" s="10" t="n"/>
      <c r="E54" s="10" t="n"/>
      <c r="F54" s="10" t="n"/>
      <c r="G54" s="10" t="n"/>
      <c r="H54" s="10" t="n"/>
      <c r="I54" s="10" t="n"/>
      <c r="J54" s="10" t="n"/>
    </row>
    <row r="55">
      <c r="A55" s="9" t="n">
        <v>50</v>
      </c>
      <c r="B55" s="10" t="n"/>
      <c r="C55" s="10" t="n"/>
      <c r="D55" s="10" t="n"/>
      <c r="E55" s="10" t="n"/>
      <c r="F55" s="10" t="n"/>
      <c r="G55" s="10" t="n"/>
      <c r="H55" s="10" t="n"/>
      <c r="I55" s="10" t="n"/>
      <c r="J55" s="10" t="n"/>
    </row>
    <row r="56">
      <c r="A56" s="9" t="n">
        <v>51</v>
      </c>
      <c r="B56" s="10" t="n"/>
      <c r="C56" s="10" t="n"/>
      <c r="D56" s="10" t="n"/>
      <c r="E56" s="10" t="n"/>
      <c r="F56" s="10" t="n"/>
      <c r="G56" s="10" t="n"/>
      <c r="H56" s="10" t="n"/>
      <c r="I56" s="10" t="n"/>
      <c r="J56" s="10" t="n"/>
    </row>
    <row r="57">
      <c r="A57" s="9" t="n">
        <v>52</v>
      </c>
      <c r="B57" s="10" t="n"/>
      <c r="C57" s="10" t="n"/>
      <c r="D57" s="10" t="n"/>
      <c r="E57" s="10" t="n"/>
      <c r="F57" s="10" t="n"/>
      <c r="G57" s="10" t="n"/>
      <c r="H57" s="10" t="n"/>
      <c r="I57" s="10" t="n"/>
      <c r="J57" s="10" t="n"/>
    </row>
    <row r="58">
      <c r="A58" s="9" t="n">
        <v>53</v>
      </c>
      <c r="B58" s="10" t="n"/>
      <c r="C58" s="10" t="n"/>
      <c r="D58" s="10" t="n"/>
      <c r="E58" s="10" t="n"/>
      <c r="F58" s="10" t="n"/>
      <c r="G58" s="10" t="n"/>
      <c r="H58" s="10" t="n"/>
      <c r="I58" s="10" t="n"/>
      <c r="J58" s="10" t="n"/>
    </row>
    <row r="59">
      <c r="A59" s="9" t="n">
        <v>54</v>
      </c>
      <c r="B59" s="10" t="n"/>
      <c r="C59" s="10" t="n"/>
      <c r="D59" s="10" t="n"/>
      <c r="E59" s="10" t="n"/>
      <c r="F59" s="10" t="n"/>
      <c r="G59" s="10" t="n"/>
      <c r="H59" s="10" t="n"/>
      <c r="I59" s="10" t="n"/>
      <c r="J59" s="10" t="n"/>
    </row>
    <row r="60">
      <c r="A60" s="9" t="n">
        <v>55</v>
      </c>
      <c r="B60" s="10" t="n"/>
      <c r="C60" s="10" t="n"/>
      <c r="D60" s="10" t="n"/>
      <c r="E60" s="10" t="n"/>
      <c r="F60" s="10" t="n"/>
      <c r="G60" s="10" t="n"/>
      <c r="H60" s="10" t="n"/>
      <c r="I60" s="10" t="n"/>
      <c r="J60" s="10" t="n"/>
    </row>
    <row r="61">
      <c r="A61" s="9" t="n">
        <v>56</v>
      </c>
      <c r="B61" s="10" t="n"/>
      <c r="C61" s="10" t="n"/>
      <c r="D61" s="10" t="n"/>
      <c r="E61" s="10" t="n"/>
      <c r="F61" s="10" t="n"/>
      <c r="G61" s="10" t="n"/>
      <c r="H61" s="10" t="n"/>
      <c r="I61" s="10" t="n"/>
      <c r="J61" s="10" t="n"/>
    </row>
    <row r="62">
      <c r="A62" s="9" t="n">
        <v>57</v>
      </c>
      <c r="B62" s="10" t="n"/>
      <c r="C62" s="10" t="n"/>
      <c r="D62" s="10" t="n"/>
      <c r="E62" s="10" t="n"/>
      <c r="F62" s="10" t="n"/>
      <c r="G62" s="10" t="n"/>
      <c r="H62" s="10" t="n"/>
      <c r="I62" s="10" t="n"/>
      <c r="J62" s="10" t="n"/>
    </row>
    <row r="63">
      <c r="A63" s="9" t="n">
        <v>58</v>
      </c>
      <c r="B63" s="10" t="n"/>
      <c r="C63" s="10" t="n"/>
      <c r="D63" s="10" t="n"/>
      <c r="E63" s="10" t="n"/>
      <c r="F63" s="10" t="n"/>
      <c r="G63" s="10" t="n"/>
      <c r="H63" s="10" t="n"/>
      <c r="I63" s="10" t="n"/>
      <c r="J63" s="10" t="n"/>
    </row>
    <row r="64">
      <c r="A64" s="9" t="n">
        <v>59</v>
      </c>
      <c r="B64" s="10" t="n"/>
      <c r="C64" s="10" t="n"/>
      <c r="D64" s="10" t="n"/>
      <c r="E64" s="10" t="n"/>
      <c r="F64" s="10" t="n"/>
      <c r="G64" s="10" t="n"/>
      <c r="H64" s="10" t="n"/>
      <c r="I64" s="10" t="n"/>
      <c r="J64" s="10" t="n"/>
    </row>
    <row r="65">
      <c r="A65" s="9" t="n">
        <v>60</v>
      </c>
      <c r="B65" s="10" t="n"/>
      <c r="C65" s="10" t="n"/>
      <c r="D65" s="10" t="n"/>
      <c r="E65" s="10" t="n"/>
      <c r="F65" s="10" t="n"/>
      <c r="G65" s="10" t="n"/>
      <c r="H65" s="10" t="n"/>
      <c r="I65" s="10" t="n"/>
      <c r="J65" s="10" t="n"/>
    </row>
  </sheetData>
  <mergeCells count="1">
    <mergeCell ref="A2:J2"/>
  </mergeCells>
  <dataValidations count="3">
    <dataValidation sqref="D6:D65" showDropDown="0" showInputMessage="0" showErrorMessage="0" allowBlank="1" errorTitle="Severity" error="Choose one of: Critical, High, Medium, Low" type="list">
      <formula1>"Critical,High,Medium,Low"</formula1>
    </dataValidation>
    <dataValidation sqref="E6:E65" showDropDown="0" showInputMessage="0" showErrorMessage="0" allowBlank="1" errorTitle="Confidence" error="Choose one of: Confirmed, Likely, Unverified" type="list">
      <formula1>"Confirmed,Likely,Unverified"</formula1>
    </dataValidation>
    <dataValidation sqref="J6:J65" showDropDown="0" showInputMessage="0" showErrorMessage="0" allowBlank="1" errorTitle="Status" error="Choose one of: Open, In progress, Fixed, Won't fix" type="list">
      <formula1>"Open,In progress,Fixed,Won't fix"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52" customWidth="1" min="3" max="3"/>
  </cols>
  <sheetData>
    <row r="1">
      <c r="A1" s="5" t="inlineStr">
        <is>
          <t>Summary</t>
        </is>
      </c>
    </row>
    <row r="2">
      <c r="A2" s="6" t="inlineStr">
        <is>
          <t>Every figure here is a formula over the Findings sheet. The example row is never counted.</t>
        </is>
      </c>
    </row>
    <row r="4">
      <c r="A4" s="11" t="inlineStr">
        <is>
          <t>By severity</t>
        </is>
      </c>
    </row>
    <row r="5">
      <c r="A5" s="12" t="inlineStr">
        <is>
          <t>Label</t>
        </is>
      </c>
      <c r="B5" s="12" t="inlineStr">
        <is>
          <t>Findings</t>
        </is>
      </c>
    </row>
    <row r="6">
      <c r="A6" s="13" t="inlineStr">
        <is>
          <t>Critical</t>
        </is>
      </c>
      <c r="B6" s="13">
        <f>COUNTIF(Findings!$D$6:$D$65,"Critical")</f>
        <v/>
      </c>
    </row>
    <row r="7">
      <c r="A7" s="13" t="inlineStr">
        <is>
          <t>High</t>
        </is>
      </c>
      <c r="B7" s="13">
        <f>COUNTIF(Findings!$D$6:$D$65,"High")</f>
        <v/>
      </c>
    </row>
    <row r="8">
      <c r="A8" s="13" t="inlineStr">
        <is>
          <t>Medium</t>
        </is>
      </c>
      <c r="B8" s="13">
        <f>COUNTIF(Findings!$D$6:$D$65,"Medium")</f>
        <v/>
      </c>
    </row>
    <row r="9">
      <c r="A9" s="13" t="inlineStr">
        <is>
          <t>Low</t>
        </is>
      </c>
      <c r="B9" s="13">
        <f>COUNTIF(Findings!$D$6:$D$65,"Low")</f>
        <v/>
      </c>
    </row>
    <row r="10">
      <c r="A10" s="2" t="inlineStr">
        <is>
          <t>Total</t>
        </is>
      </c>
      <c r="B10" s="2">
        <f>SUM(B6:B9)</f>
        <v/>
      </c>
    </row>
    <row r="12">
      <c r="A12" s="11" t="inlineStr">
        <is>
          <t>By confidence</t>
        </is>
      </c>
    </row>
    <row r="13">
      <c r="A13" s="12" t="inlineStr">
        <is>
          <t>Label</t>
        </is>
      </c>
      <c r="B13" s="12" t="inlineStr">
        <is>
          <t>Findings</t>
        </is>
      </c>
      <c r="C13" s="12" t="inlineStr">
        <is>
          <t>What it means</t>
        </is>
      </c>
    </row>
    <row r="14">
      <c r="A14" s="13" t="inlineStr">
        <is>
          <t>Confirmed</t>
        </is>
      </c>
      <c r="B14" s="13">
        <f>COUNTIF(Findings!$E$6:$E$65,"Confirmed")</f>
        <v/>
      </c>
      <c r="C14" s="14" t="inlineStr">
        <is>
          <t>Reproduced by hand against the live site</t>
        </is>
      </c>
    </row>
    <row r="15">
      <c r="A15" s="13" t="inlineStr">
        <is>
          <t>Likely</t>
        </is>
      </c>
      <c r="B15" s="13">
        <f>COUNTIF(Findings!$E$6:$E$65,"Likely")</f>
        <v/>
      </c>
      <c r="C15" s="14" t="inlineStr">
        <is>
          <t>Strong evidence, not independently reproduced</t>
        </is>
      </c>
    </row>
    <row r="16">
      <c r="A16" s="13" t="inlineStr">
        <is>
          <t>Unverified</t>
        </is>
      </c>
      <c r="B16" s="13">
        <f>COUNTIF(Findings!$E$6:$E$65,"Unverified")</f>
        <v/>
      </c>
      <c r="C16" s="14" t="inlineStr">
        <is>
          <t>Reported by a tool, kept visible but not asserted</t>
        </is>
      </c>
    </row>
    <row r="17">
      <c r="A17" s="2" t="inlineStr">
        <is>
          <t>Total</t>
        </is>
      </c>
      <c r="B17" s="2">
        <f>SUM(B14:B16)</f>
        <v/>
      </c>
    </row>
    <row r="19">
      <c r="A19" s="11" t="inlineStr">
        <is>
          <t>By status</t>
        </is>
      </c>
    </row>
    <row r="20">
      <c r="A20" s="12" t="inlineStr">
        <is>
          <t>Label</t>
        </is>
      </c>
      <c r="B20" s="12" t="inlineStr">
        <is>
          <t>Findings</t>
        </is>
      </c>
    </row>
    <row r="21">
      <c r="A21" s="13" t="inlineStr">
        <is>
          <t>Open</t>
        </is>
      </c>
      <c r="B21" s="13">
        <f>COUNTIF(Findings!$J$6:$J$65,"Open")</f>
        <v/>
      </c>
    </row>
    <row r="22">
      <c r="A22" s="13" t="inlineStr">
        <is>
          <t>In progress</t>
        </is>
      </c>
      <c r="B22" s="13">
        <f>COUNTIF(Findings!$J$6:$J$65,"In progress")</f>
        <v/>
      </c>
    </row>
    <row r="23">
      <c r="A23" s="13" t="inlineStr">
        <is>
          <t>Fixed</t>
        </is>
      </c>
      <c r="B23" s="13">
        <f>COUNTIF(Findings!$J$6:$J$65,"Fixed")</f>
        <v/>
      </c>
    </row>
    <row r="24">
      <c r="A24" s="13" t="inlineStr">
        <is>
          <t>Won't fix</t>
        </is>
      </c>
      <c r="B24" s="13">
        <f>COUNTIF(Findings!$J$6:$J$65,"Won't fix")</f>
        <v/>
      </c>
    </row>
    <row r="25">
      <c r="A25" s="2" t="inlineStr">
        <is>
          <t>Total</t>
        </is>
      </c>
      <c r="B25" s="2">
        <f>SUM(B21:B24)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2026-09-21T13:08:12Z</dcterms:created>
  <dcterms:modified xmlns:dcterms="http://purl.org/dc/terms/" xmlns:xsi="http://www.w3.org/2001/XMLSchema-instance" xsi:type="dcterms:W3CDTF">2026-09-21T13:08:12Z</dcterms:modified>
</cp:coreProperties>
</file>